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is" sheetId="1" state="visible" r:id="rId1"/>
  </sheets>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b val="1"/>
      <color rgb="00FFFFFF"/>
      <sz val="16"/>
    </font>
    <font>
      <i val="1"/>
      <color rgb="00051C2C"/>
      <sz val="10"/>
    </font>
    <font>
      <b val="1"/>
      <color rgb="00051C2C"/>
    </font>
    <font>
      <i val="1"/>
      <color rgb="00051C2C"/>
      <sz val="9"/>
    </font>
    <font>
      <b val="1"/>
      <color rgb="00051C2C"/>
      <sz val="10"/>
    </font>
    <font>
      <color rgb="00051C2C"/>
      <sz val="10"/>
    </font>
  </fonts>
  <fills count="5">
    <fill>
      <patternFill/>
    </fill>
    <fill>
      <patternFill patternType="gray125"/>
    </fill>
    <fill>
      <patternFill patternType="solid">
        <fgColor rgb="00051C2C"/>
      </patternFill>
    </fill>
    <fill>
      <patternFill patternType="solid">
        <fgColor rgb="00EEF0FF"/>
      </patternFill>
    </fill>
    <fill>
      <patternFill patternType="solid">
        <fgColor rgb="007C8CFF"/>
      </patternFill>
    </fill>
  </fills>
  <borders count="2">
    <border>
      <left/>
      <right/>
      <top/>
      <bottom/>
      <diagonal/>
    </border>
    <border>
      <left style="thin">
        <color rgb="00D3CCC0"/>
      </left>
      <right style="thin">
        <color rgb="00D3CCC0"/>
      </right>
      <top style="thin">
        <color rgb="00D3CCC0"/>
      </top>
      <bottom style="thin">
        <color rgb="00D3CCC0"/>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wrapText="1" indent="1"/>
    </xf>
    <xf numFmtId="0" fontId="3" fillId="0" borderId="0" pivotButton="0" quotePrefix="0" xfId="0"/>
    <xf numFmtId="164" fontId="0" fillId="0" borderId="0" pivotButton="0" quotePrefix="0" xfId="0"/>
    <xf numFmtId="0" fontId="3" fillId="4" borderId="1" applyAlignment="1" pivotButton="0" quotePrefix="0" xfId="0">
      <alignment horizontal="center" vertical="center" wrapText="1"/>
    </xf>
    <xf numFmtId="0" fontId="0" fillId="0" borderId="1" pivotButton="0" quotePrefix="0" xfId="0"/>
    <xf numFmtId="0" fontId="4" fillId="0" borderId="1" applyAlignment="1" pivotButton="0" quotePrefix="0" xfId="0">
      <alignment horizontal="center"/>
    </xf>
    <xf numFmtId="0" fontId="3" fillId="0" borderId="1" pivotButton="0" quotePrefix="0" xfId="0"/>
    <xf numFmtId="0" fontId="0" fillId="0" borderId="1" applyAlignment="1" pivotButton="0" quotePrefix="0" xfId="0">
      <alignment horizontal="center"/>
    </xf>
    <xf numFmtId="0" fontId="3" fillId="3" borderId="1" pivotButton="0" quotePrefix="0" xfId="0"/>
    <xf numFmtId="0" fontId="5" fillId="0" borderId="0" pivotButton="0" quotePrefix="0" xfId="0"/>
    <xf numFmtId="0" fontId="6" fillId="0" borderId="0" pivotButton="0" quotePrefix="0" xfId="0"/>
  </cellXfs>
  <cellStyles count="1">
    <cellStyle name="Normal" xfId="0" builtinId="0" hidden="0"/>
  </cellStyles>
  <dxfs count="1">
    <dxf>
      <fill>
        <patternFill patternType="solid">
          <fgColor rgb="00FFE7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3"/>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18"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2" customWidth="1" min="34" max="34"/>
  </cols>
  <sheetData>
    <row r="1" ht="34" customHeight="1">
      <c r="A1" s="1" t="inlineStr">
        <is>
          <t>Planning mensuel de l'équipe · modèle Officiplan</t>
        </is>
      </c>
    </row>
    <row r="2" ht="30" customHeight="1">
      <c r="A2" s="2" t="inlineStr">
        <is>
          <t>Saisissez le 1er du mois en B4. Pour chaque jour, notez J (journée), M (matin), A (après-midi), R (repos) ou C (congé) : les jours travaillés de chacun et les présents de chaque jour se comptent.</t>
        </is>
      </c>
    </row>
    <row r="4">
      <c r="A4" s="3" t="inlineStr">
        <is>
          <t>Premier jour du mois</t>
        </is>
      </c>
      <c r="B4" s="4">
        <f>DATE(2027,1,1)</f>
        <v/>
      </c>
    </row>
    <row r="6" ht="32" customHeight="1">
      <c r="A6" s="5" t="inlineStr">
        <is>
          <t>Collaborateur</t>
        </is>
      </c>
      <c r="B6" s="5" t="inlineStr">
        <is>
          <t>Métier</t>
        </is>
      </c>
      <c r="C6" s="5" t="inlineStr">
        <is>
          <t>1</t>
        </is>
      </c>
      <c r="D6" s="5" t="inlineStr">
        <is>
          <t>2</t>
        </is>
      </c>
      <c r="E6" s="5" t="inlineStr">
        <is>
          <t>3</t>
        </is>
      </c>
      <c r="F6" s="5" t="inlineStr">
        <is>
          <t>4</t>
        </is>
      </c>
      <c r="G6" s="5" t="inlineStr">
        <is>
          <t>5</t>
        </is>
      </c>
      <c r="H6" s="5" t="inlineStr">
        <is>
          <t>6</t>
        </is>
      </c>
      <c r="I6" s="5" t="inlineStr">
        <is>
          <t>7</t>
        </is>
      </c>
      <c r="J6" s="5" t="inlineStr">
        <is>
          <t>8</t>
        </is>
      </c>
      <c r="K6" s="5" t="inlineStr">
        <is>
          <t>9</t>
        </is>
      </c>
      <c r="L6" s="5" t="inlineStr">
        <is>
          <t>10</t>
        </is>
      </c>
      <c r="M6" s="5" t="inlineStr">
        <is>
          <t>11</t>
        </is>
      </c>
      <c r="N6" s="5" t="inlineStr">
        <is>
          <t>12</t>
        </is>
      </c>
      <c r="O6" s="5" t="inlineStr">
        <is>
          <t>13</t>
        </is>
      </c>
      <c r="P6" s="5" t="inlineStr">
        <is>
          <t>14</t>
        </is>
      </c>
      <c r="Q6" s="5" t="inlineStr">
        <is>
          <t>15</t>
        </is>
      </c>
      <c r="R6" s="5" t="inlineStr">
        <is>
          <t>16</t>
        </is>
      </c>
      <c r="S6" s="5" t="inlineStr">
        <is>
          <t>17</t>
        </is>
      </c>
      <c r="T6" s="5" t="inlineStr">
        <is>
          <t>18</t>
        </is>
      </c>
      <c r="U6" s="5" t="inlineStr">
        <is>
          <t>19</t>
        </is>
      </c>
      <c r="V6" s="5" t="inlineStr">
        <is>
          <t>20</t>
        </is>
      </c>
      <c r="W6" s="5" t="inlineStr">
        <is>
          <t>21</t>
        </is>
      </c>
      <c r="X6" s="5" t="inlineStr">
        <is>
          <t>22</t>
        </is>
      </c>
      <c r="Y6" s="5" t="inlineStr">
        <is>
          <t>23</t>
        </is>
      </c>
      <c r="Z6" s="5" t="inlineStr">
        <is>
          <t>24</t>
        </is>
      </c>
      <c r="AA6" s="5" t="inlineStr">
        <is>
          <t>25</t>
        </is>
      </c>
      <c r="AB6" s="5" t="inlineStr">
        <is>
          <t>26</t>
        </is>
      </c>
      <c r="AC6" s="5" t="inlineStr">
        <is>
          <t>27</t>
        </is>
      </c>
      <c r="AD6" s="5" t="inlineStr">
        <is>
          <t>28</t>
        </is>
      </c>
      <c r="AE6" s="5" t="inlineStr">
        <is>
          <t>29</t>
        </is>
      </c>
      <c r="AF6" s="5" t="inlineStr">
        <is>
          <t>30</t>
        </is>
      </c>
      <c r="AG6" s="5" t="inlineStr">
        <is>
          <t>31</t>
        </is>
      </c>
      <c r="AH6" s="5" t="inlineStr">
        <is>
          <t>Jours travaillés</t>
        </is>
      </c>
    </row>
    <row r="7">
      <c r="A7" s="6" t="n"/>
      <c r="B7" s="6" t="n"/>
      <c r="C7" s="7">
        <f>IF(MONTH($B$4+0)=MONTH($B$4),LEFT(TEXT($B$4+0,"ddd"),2),"")</f>
        <v/>
      </c>
      <c r="D7" s="7">
        <f>IF(MONTH($B$4+1)=MONTH($B$4),LEFT(TEXT($B$4+1,"ddd"),2),"")</f>
        <v/>
      </c>
      <c r="E7" s="7">
        <f>IF(MONTH($B$4+2)=MONTH($B$4),LEFT(TEXT($B$4+2,"ddd"),2),"")</f>
        <v/>
      </c>
      <c r="F7" s="7">
        <f>IF(MONTH($B$4+3)=MONTH($B$4),LEFT(TEXT($B$4+3,"ddd"),2),"")</f>
        <v/>
      </c>
      <c r="G7" s="7">
        <f>IF(MONTH($B$4+4)=MONTH($B$4),LEFT(TEXT($B$4+4,"ddd"),2),"")</f>
        <v/>
      </c>
      <c r="H7" s="7">
        <f>IF(MONTH($B$4+5)=MONTH($B$4),LEFT(TEXT($B$4+5,"ddd"),2),"")</f>
        <v/>
      </c>
      <c r="I7" s="7">
        <f>IF(MONTH($B$4+6)=MONTH($B$4),LEFT(TEXT($B$4+6,"ddd"),2),"")</f>
        <v/>
      </c>
      <c r="J7" s="7">
        <f>IF(MONTH($B$4+7)=MONTH($B$4),LEFT(TEXT($B$4+7,"ddd"),2),"")</f>
        <v/>
      </c>
      <c r="K7" s="7">
        <f>IF(MONTH($B$4+8)=MONTH($B$4),LEFT(TEXT($B$4+8,"ddd"),2),"")</f>
        <v/>
      </c>
      <c r="L7" s="7">
        <f>IF(MONTH($B$4+9)=MONTH($B$4),LEFT(TEXT($B$4+9,"ddd"),2),"")</f>
        <v/>
      </c>
      <c r="M7" s="7">
        <f>IF(MONTH($B$4+10)=MONTH($B$4),LEFT(TEXT($B$4+10,"ddd"),2),"")</f>
        <v/>
      </c>
      <c r="N7" s="7">
        <f>IF(MONTH($B$4+11)=MONTH($B$4),LEFT(TEXT($B$4+11,"ddd"),2),"")</f>
        <v/>
      </c>
      <c r="O7" s="7">
        <f>IF(MONTH($B$4+12)=MONTH($B$4),LEFT(TEXT($B$4+12,"ddd"),2),"")</f>
        <v/>
      </c>
      <c r="P7" s="7">
        <f>IF(MONTH($B$4+13)=MONTH($B$4),LEFT(TEXT($B$4+13,"ddd"),2),"")</f>
        <v/>
      </c>
      <c r="Q7" s="7">
        <f>IF(MONTH($B$4+14)=MONTH($B$4),LEFT(TEXT($B$4+14,"ddd"),2),"")</f>
        <v/>
      </c>
      <c r="R7" s="7">
        <f>IF(MONTH($B$4+15)=MONTH($B$4),LEFT(TEXT($B$4+15,"ddd"),2),"")</f>
        <v/>
      </c>
      <c r="S7" s="7">
        <f>IF(MONTH($B$4+16)=MONTH($B$4),LEFT(TEXT($B$4+16,"ddd"),2),"")</f>
        <v/>
      </c>
      <c r="T7" s="7">
        <f>IF(MONTH($B$4+17)=MONTH($B$4),LEFT(TEXT($B$4+17,"ddd"),2),"")</f>
        <v/>
      </c>
      <c r="U7" s="7">
        <f>IF(MONTH($B$4+18)=MONTH($B$4),LEFT(TEXT($B$4+18,"ddd"),2),"")</f>
        <v/>
      </c>
      <c r="V7" s="7">
        <f>IF(MONTH($B$4+19)=MONTH($B$4),LEFT(TEXT($B$4+19,"ddd"),2),"")</f>
        <v/>
      </c>
      <c r="W7" s="7">
        <f>IF(MONTH($B$4+20)=MONTH($B$4),LEFT(TEXT($B$4+20,"ddd"),2),"")</f>
        <v/>
      </c>
      <c r="X7" s="7">
        <f>IF(MONTH($B$4+21)=MONTH($B$4),LEFT(TEXT($B$4+21,"ddd"),2),"")</f>
        <v/>
      </c>
      <c r="Y7" s="7">
        <f>IF(MONTH($B$4+22)=MONTH($B$4),LEFT(TEXT($B$4+22,"ddd"),2),"")</f>
        <v/>
      </c>
      <c r="Z7" s="7">
        <f>IF(MONTH($B$4+23)=MONTH($B$4),LEFT(TEXT($B$4+23,"ddd"),2),"")</f>
        <v/>
      </c>
      <c r="AA7" s="7">
        <f>IF(MONTH($B$4+24)=MONTH($B$4),LEFT(TEXT($B$4+24,"ddd"),2),"")</f>
        <v/>
      </c>
      <c r="AB7" s="7">
        <f>IF(MONTH($B$4+25)=MONTH($B$4),LEFT(TEXT($B$4+25,"ddd"),2),"")</f>
        <v/>
      </c>
      <c r="AC7" s="7">
        <f>IF(MONTH($B$4+26)=MONTH($B$4),LEFT(TEXT($B$4+26,"ddd"),2),"")</f>
        <v/>
      </c>
      <c r="AD7" s="7">
        <f>IF(MONTH($B$4+27)=MONTH($B$4),LEFT(TEXT($B$4+27,"ddd"),2),"")</f>
        <v/>
      </c>
      <c r="AE7" s="7">
        <f>IF(MONTH($B$4+28)=MONTH($B$4),LEFT(TEXT($B$4+28,"ddd"),2),"")</f>
        <v/>
      </c>
      <c r="AF7" s="7">
        <f>IF(MONTH($B$4+29)=MONTH($B$4),LEFT(TEXT($B$4+29,"ddd"),2),"")</f>
        <v/>
      </c>
      <c r="AG7" s="7">
        <f>IF(MONTH($B$4+30)=MONTH($B$4),LEFT(TEXT($B$4+30,"ddd"),2),"")</f>
        <v/>
      </c>
      <c r="AH7" s="6" t="n"/>
    </row>
    <row r="8">
      <c r="A8" s="8" t="inlineStr">
        <is>
          <t>Titulaire</t>
        </is>
      </c>
      <c r="B8" s="6" t="inlineStr">
        <is>
          <t>Pharmacien titulaire</t>
        </is>
      </c>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9" t="n"/>
      <c r="AA8" s="9" t="n"/>
      <c r="AB8" s="9" t="n"/>
      <c r="AC8" s="9" t="n"/>
      <c r="AD8" s="9" t="n"/>
      <c r="AE8" s="9" t="n"/>
      <c r="AF8" s="9" t="n"/>
      <c r="AG8" s="9" t="n"/>
      <c r="AH8" s="10">
        <f>COUNTIF(C8:AG8,"J")+COUNTIF(C8:AG8,"M")+COUNTIF(C8:AG8,"A")</f>
        <v/>
      </c>
    </row>
    <row r="9">
      <c r="A9" s="8" t="inlineStr">
        <is>
          <t>Adjoint</t>
        </is>
      </c>
      <c r="B9" s="6" t="inlineStr">
        <is>
          <t>Pharmacien adjoint</t>
        </is>
      </c>
      <c r="C9" s="9" t="n"/>
      <c r="D9" s="9" t="n"/>
      <c r="E9" s="9" t="n"/>
      <c r="F9" s="9" t="n"/>
      <c r="G9" s="9" t="n"/>
      <c r="H9" s="9" t="n"/>
      <c r="I9" s="9" t="n"/>
      <c r="J9" s="9" t="n"/>
      <c r="K9" s="9" t="n"/>
      <c r="L9" s="9" t="n"/>
      <c r="M9" s="9" t="n"/>
      <c r="N9" s="9" t="n"/>
      <c r="O9" s="9" t="n"/>
      <c r="P9" s="9" t="n"/>
      <c r="Q9" s="9" t="n"/>
      <c r="R9" s="9" t="n"/>
      <c r="S9" s="9" t="n"/>
      <c r="T9" s="9" t="n"/>
      <c r="U9" s="9" t="n"/>
      <c r="V9" s="9" t="n"/>
      <c r="W9" s="9" t="n"/>
      <c r="X9" s="9" t="n"/>
      <c r="Y9" s="9" t="n"/>
      <c r="Z9" s="9" t="n"/>
      <c r="AA9" s="9" t="n"/>
      <c r="AB9" s="9" t="n"/>
      <c r="AC9" s="9" t="n"/>
      <c r="AD9" s="9" t="n"/>
      <c r="AE9" s="9" t="n"/>
      <c r="AF9" s="9" t="n"/>
      <c r="AG9" s="9" t="n"/>
      <c r="AH9" s="10">
        <f>COUNTIF(C9:AG9,"J")+COUNTIF(C9:AG9,"M")+COUNTIF(C9:AG9,"A")</f>
        <v/>
      </c>
    </row>
    <row r="10">
      <c r="A10" s="8" t="inlineStr">
        <is>
          <t>Préparateur 1</t>
        </is>
      </c>
      <c r="B10" s="6" t="inlineStr">
        <is>
          <t>Préparateur</t>
        </is>
      </c>
      <c r="C10" s="9" t="n"/>
      <c r="D10" s="9" t="n"/>
      <c r="E10" s="9" t="n"/>
      <c r="F10" s="9" t="n"/>
      <c r="G10" s="9" t="n"/>
      <c r="H10" s="9" t="n"/>
      <c r="I10" s="9" t="n"/>
      <c r="J10" s="9" t="n"/>
      <c r="K10" s="9" t="n"/>
      <c r="L10" s="9" t="n"/>
      <c r="M10" s="9" t="n"/>
      <c r="N10" s="9" t="n"/>
      <c r="O10" s="9" t="n"/>
      <c r="P10" s="9" t="n"/>
      <c r="Q10" s="9" t="n"/>
      <c r="R10" s="9" t="n"/>
      <c r="S10" s="9" t="n"/>
      <c r="T10" s="9" t="n"/>
      <c r="U10" s="9" t="n"/>
      <c r="V10" s="9" t="n"/>
      <c r="W10" s="9" t="n"/>
      <c r="X10" s="9" t="n"/>
      <c r="Y10" s="9" t="n"/>
      <c r="Z10" s="9" t="n"/>
      <c r="AA10" s="9" t="n"/>
      <c r="AB10" s="9" t="n"/>
      <c r="AC10" s="9" t="n"/>
      <c r="AD10" s="9" t="n"/>
      <c r="AE10" s="9" t="n"/>
      <c r="AF10" s="9" t="n"/>
      <c r="AG10" s="9" t="n"/>
      <c r="AH10" s="10">
        <f>COUNTIF(C10:AG10,"J")+COUNTIF(C10:AG10,"M")+COUNTIF(C10:AG10,"A")</f>
        <v/>
      </c>
    </row>
    <row r="11">
      <c r="A11" s="8" t="inlineStr">
        <is>
          <t>Préparateur 2</t>
        </is>
      </c>
      <c r="B11" s="6" t="inlineStr">
        <is>
          <t>Préparateur</t>
        </is>
      </c>
      <c r="C11" s="9" t="n"/>
      <c r="D11" s="9" t="n"/>
      <c r="E11" s="9" t="n"/>
      <c r="F11" s="9" t="n"/>
      <c r="G11" s="9" t="n"/>
      <c r="H11" s="9" t="n"/>
      <c r="I11" s="9" t="n"/>
      <c r="J11" s="9" t="n"/>
      <c r="K11" s="9" t="n"/>
      <c r="L11" s="9" t="n"/>
      <c r="M11" s="9" t="n"/>
      <c r="N11" s="9" t="n"/>
      <c r="O11" s="9" t="n"/>
      <c r="P11" s="9" t="n"/>
      <c r="Q11" s="9" t="n"/>
      <c r="R11" s="9" t="n"/>
      <c r="S11" s="9" t="n"/>
      <c r="T11" s="9" t="n"/>
      <c r="U11" s="9" t="n"/>
      <c r="V11" s="9" t="n"/>
      <c r="W11" s="9" t="n"/>
      <c r="X11" s="9" t="n"/>
      <c r="Y11" s="9" t="n"/>
      <c r="Z11" s="9" t="n"/>
      <c r="AA11" s="9" t="n"/>
      <c r="AB11" s="9" t="n"/>
      <c r="AC11" s="9" t="n"/>
      <c r="AD11" s="9" t="n"/>
      <c r="AE11" s="9" t="n"/>
      <c r="AF11" s="9" t="n"/>
      <c r="AG11" s="9" t="n"/>
      <c r="AH11" s="10">
        <f>COUNTIF(C11:AG11,"J")+COUNTIF(C11:AG11,"M")+COUNTIF(C11:AG11,"A")</f>
        <v/>
      </c>
    </row>
    <row r="12">
      <c r="A12" s="8" t="inlineStr">
        <is>
          <t>Rayonniste</t>
        </is>
      </c>
      <c r="B12" s="6" t="inlineStr">
        <is>
          <t>Rayonniste</t>
        </is>
      </c>
      <c r="C12" s="9" t="n"/>
      <c r="D12" s="9" t="n"/>
      <c r="E12" s="9" t="n"/>
      <c r="F12" s="9" t="n"/>
      <c r="G12" s="9" t="n"/>
      <c r="H12" s="9" t="n"/>
      <c r="I12" s="9" t="n"/>
      <c r="J12" s="9" t="n"/>
      <c r="K12" s="9" t="n"/>
      <c r="L12" s="9" t="n"/>
      <c r="M12" s="9" t="n"/>
      <c r="N12" s="9" t="n"/>
      <c r="O12" s="9" t="n"/>
      <c r="P12" s="9" t="n"/>
      <c r="Q12" s="9" t="n"/>
      <c r="R12" s="9" t="n"/>
      <c r="S12" s="9" t="n"/>
      <c r="T12" s="9" t="n"/>
      <c r="U12" s="9" t="n"/>
      <c r="V12" s="9" t="n"/>
      <c r="W12" s="9" t="n"/>
      <c r="X12" s="9" t="n"/>
      <c r="Y12" s="9" t="n"/>
      <c r="Z12" s="9" t="n"/>
      <c r="AA12" s="9" t="n"/>
      <c r="AB12" s="9" t="n"/>
      <c r="AC12" s="9" t="n"/>
      <c r="AD12" s="9" t="n"/>
      <c r="AE12" s="9" t="n"/>
      <c r="AF12" s="9" t="n"/>
      <c r="AG12" s="9" t="n"/>
      <c r="AH12" s="10">
        <f>COUNTIF(C12:AG12,"J")+COUNTIF(C12:AG12,"M")+COUNTIF(C12:AG12,"A")</f>
        <v/>
      </c>
    </row>
    <row r="13">
      <c r="A13" s="8" t="inlineStr">
        <is>
          <t>Apprenti</t>
        </is>
      </c>
      <c r="B13" s="6" t="inlineStr">
        <is>
          <t>Apprenti</t>
        </is>
      </c>
      <c r="C13" s="9" t="n"/>
      <c r="D13" s="9" t="n"/>
      <c r="E13" s="9" t="n"/>
      <c r="F13" s="9" t="n"/>
      <c r="G13" s="9" t="n"/>
      <c r="H13" s="9" t="n"/>
      <c r="I13" s="9" t="n"/>
      <c r="J13" s="9" t="n"/>
      <c r="K13" s="9" t="n"/>
      <c r="L13" s="9" t="n"/>
      <c r="M13" s="9" t="n"/>
      <c r="N13" s="9" t="n"/>
      <c r="O13" s="9" t="n"/>
      <c r="P13" s="9" t="n"/>
      <c r="Q13" s="9" t="n"/>
      <c r="R13" s="9" t="n"/>
      <c r="S13" s="9" t="n"/>
      <c r="T13" s="9" t="n"/>
      <c r="U13" s="9" t="n"/>
      <c r="V13" s="9" t="n"/>
      <c r="W13" s="9" t="n"/>
      <c r="X13" s="9" t="n"/>
      <c r="Y13" s="9" t="n"/>
      <c r="Z13" s="9" t="n"/>
      <c r="AA13" s="9" t="n"/>
      <c r="AB13" s="9" t="n"/>
      <c r="AC13" s="9" t="n"/>
      <c r="AD13" s="9" t="n"/>
      <c r="AE13" s="9" t="n"/>
      <c r="AF13" s="9" t="n"/>
      <c r="AG13" s="9" t="n"/>
      <c r="AH13" s="10">
        <f>COUNTIF(C13:AG13,"J")+COUNTIF(C13:AG13,"M")+COUNTIF(C13:AG13,"A")</f>
        <v/>
      </c>
    </row>
    <row r="14">
      <c r="A14" s="8" t="inlineStr"/>
      <c r="B14" s="6" t="inlineStr"/>
      <c r="C14" s="9" t="n"/>
      <c r="D14" s="9" t="n"/>
      <c r="E14" s="9" t="n"/>
      <c r="F14" s="9" t="n"/>
      <c r="G14" s="9" t="n"/>
      <c r="H14" s="9" t="n"/>
      <c r="I14" s="9" t="n"/>
      <c r="J14" s="9" t="n"/>
      <c r="K14" s="9" t="n"/>
      <c r="L14" s="9" t="n"/>
      <c r="M14" s="9" t="n"/>
      <c r="N14" s="9" t="n"/>
      <c r="O14" s="9" t="n"/>
      <c r="P14" s="9" t="n"/>
      <c r="Q14" s="9" t="n"/>
      <c r="R14" s="9" t="n"/>
      <c r="S14" s="9" t="n"/>
      <c r="T14" s="9" t="n"/>
      <c r="U14" s="9" t="n"/>
      <c r="V14" s="9" t="n"/>
      <c r="W14" s="9" t="n"/>
      <c r="X14" s="9" t="n"/>
      <c r="Y14" s="9" t="n"/>
      <c r="Z14" s="9" t="n"/>
      <c r="AA14" s="9" t="n"/>
      <c r="AB14" s="9" t="n"/>
      <c r="AC14" s="9" t="n"/>
      <c r="AD14" s="9" t="n"/>
      <c r="AE14" s="9" t="n"/>
      <c r="AF14" s="9" t="n"/>
      <c r="AG14" s="9" t="n"/>
      <c r="AH14" s="10">
        <f>COUNTIF(C14:AG14,"J")+COUNTIF(C14:AG14,"M")+COUNTIF(C14:AG14,"A")</f>
        <v/>
      </c>
    </row>
    <row r="15">
      <c r="A15" s="8" t="inlineStr"/>
      <c r="B15" s="6" t="inlineStr"/>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c r="Z15" s="9" t="n"/>
      <c r="AA15" s="9" t="n"/>
      <c r="AB15" s="9" t="n"/>
      <c r="AC15" s="9" t="n"/>
      <c r="AD15" s="9" t="n"/>
      <c r="AE15" s="9" t="n"/>
      <c r="AF15" s="9" t="n"/>
      <c r="AG15" s="9" t="n"/>
      <c r="AH15" s="10">
        <f>COUNTIF(C15:AG15,"J")+COUNTIF(C15:AG15,"M")+COUNTIF(C15:AG15,"A")</f>
        <v/>
      </c>
    </row>
    <row r="16">
      <c r="A16" s="8" t="inlineStr">
        <is>
          <t>Présents ce jour</t>
        </is>
      </c>
      <c r="B16" s="6" t="n"/>
      <c r="C16" s="9">
        <f>COUNTIF(C8:C15,"J")+COUNTIF(C8:C15,"M")+COUNTIF(C8:C15,"A")</f>
        <v/>
      </c>
      <c r="D16" s="9">
        <f>COUNTIF(D8:D15,"J")+COUNTIF(D8:D15,"M")+COUNTIF(D8:D15,"A")</f>
        <v/>
      </c>
      <c r="E16" s="9">
        <f>COUNTIF(E8:E15,"J")+COUNTIF(E8:E15,"M")+COUNTIF(E8:E15,"A")</f>
        <v/>
      </c>
      <c r="F16" s="9">
        <f>COUNTIF(F8:F15,"J")+COUNTIF(F8:F15,"M")+COUNTIF(F8:F15,"A")</f>
        <v/>
      </c>
      <c r="G16" s="9">
        <f>COUNTIF(G8:G15,"J")+COUNTIF(G8:G15,"M")+COUNTIF(G8:G15,"A")</f>
        <v/>
      </c>
      <c r="H16" s="9">
        <f>COUNTIF(H8:H15,"J")+COUNTIF(H8:H15,"M")+COUNTIF(H8:H15,"A")</f>
        <v/>
      </c>
      <c r="I16" s="9">
        <f>COUNTIF(I8:I15,"J")+COUNTIF(I8:I15,"M")+COUNTIF(I8:I15,"A")</f>
        <v/>
      </c>
      <c r="J16" s="9">
        <f>COUNTIF(J8:J15,"J")+COUNTIF(J8:J15,"M")+COUNTIF(J8:J15,"A")</f>
        <v/>
      </c>
      <c r="K16" s="9">
        <f>COUNTIF(K8:K15,"J")+COUNTIF(K8:K15,"M")+COUNTIF(K8:K15,"A")</f>
        <v/>
      </c>
      <c r="L16" s="9">
        <f>COUNTIF(L8:L15,"J")+COUNTIF(L8:L15,"M")+COUNTIF(L8:L15,"A")</f>
        <v/>
      </c>
      <c r="M16" s="9">
        <f>COUNTIF(M8:M15,"J")+COUNTIF(M8:M15,"M")+COUNTIF(M8:M15,"A")</f>
        <v/>
      </c>
      <c r="N16" s="9">
        <f>COUNTIF(N8:N15,"J")+COUNTIF(N8:N15,"M")+COUNTIF(N8:N15,"A")</f>
        <v/>
      </c>
      <c r="O16" s="9">
        <f>COUNTIF(O8:O15,"J")+COUNTIF(O8:O15,"M")+COUNTIF(O8:O15,"A")</f>
        <v/>
      </c>
      <c r="P16" s="9">
        <f>COUNTIF(P8:P15,"J")+COUNTIF(P8:P15,"M")+COUNTIF(P8:P15,"A")</f>
        <v/>
      </c>
      <c r="Q16" s="9">
        <f>COUNTIF(Q8:Q15,"J")+COUNTIF(Q8:Q15,"M")+COUNTIF(Q8:Q15,"A")</f>
        <v/>
      </c>
      <c r="R16" s="9">
        <f>COUNTIF(R8:R15,"J")+COUNTIF(R8:R15,"M")+COUNTIF(R8:R15,"A")</f>
        <v/>
      </c>
      <c r="S16" s="9">
        <f>COUNTIF(S8:S15,"J")+COUNTIF(S8:S15,"M")+COUNTIF(S8:S15,"A")</f>
        <v/>
      </c>
      <c r="T16" s="9">
        <f>COUNTIF(T8:T15,"J")+COUNTIF(T8:T15,"M")+COUNTIF(T8:T15,"A")</f>
        <v/>
      </c>
      <c r="U16" s="9">
        <f>COUNTIF(U8:U15,"J")+COUNTIF(U8:U15,"M")+COUNTIF(U8:U15,"A")</f>
        <v/>
      </c>
      <c r="V16" s="9">
        <f>COUNTIF(V8:V15,"J")+COUNTIF(V8:V15,"M")+COUNTIF(V8:V15,"A")</f>
        <v/>
      </c>
      <c r="W16" s="9">
        <f>COUNTIF(W8:W15,"J")+COUNTIF(W8:W15,"M")+COUNTIF(W8:W15,"A")</f>
        <v/>
      </c>
      <c r="X16" s="9">
        <f>COUNTIF(X8:X15,"J")+COUNTIF(X8:X15,"M")+COUNTIF(X8:X15,"A")</f>
        <v/>
      </c>
      <c r="Y16" s="9">
        <f>COUNTIF(Y8:Y15,"J")+COUNTIF(Y8:Y15,"M")+COUNTIF(Y8:Y15,"A")</f>
        <v/>
      </c>
      <c r="Z16" s="9">
        <f>COUNTIF(Z8:Z15,"J")+COUNTIF(Z8:Z15,"M")+COUNTIF(Z8:Z15,"A")</f>
        <v/>
      </c>
      <c r="AA16" s="9">
        <f>COUNTIF(AA8:AA15,"J")+COUNTIF(AA8:AA15,"M")+COUNTIF(AA8:AA15,"A")</f>
        <v/>
      </c>
      <c r="AB16" s="9">
        <f>COUNTIF(AB8:AB15,"J")+COUNTIF(AB8:AB15,"M")+COUNTIF(AB8:AB15,"A")</f>
        <v/>
      </c>
      <c r="AC16" s="9">
        <f>COUNTIF(AC8:AC15,"J")+COUNTIF(AC8:AC15,"M")+COUNTIF(AC8:AC15,"A")</f>
        <v/>
      </c>
      <c r="AD16" s="9">
        <f>COUNTIF(AD8:AD15,"J")+COUNTIF(AD8:AD15,"M")+COUNTIF(AD8:AD15,"A")</f>
        <v/>
      </c>
      <c r="AE16" s="9">
        <f>COUNTIF(AE8:AE15,"J")+COUNTIF(AE8:AE15,"M")+COUNTIF(AE8:AE15,"A")</f>
        <v/>
      </c>
      <c r="AF16" s="9">
        <f>COUNTIF(AF8:AF15,"J")+COUNTIF(AF8:AF15,"M")+COUNTIF(AF8:AF15,"A")</f>
        <v/>
      </c>
      <c r="AG16" s="9">
        <f>COUNTIF(AG8:AG15,"J")+COUNTIF(AG8:AG15,"M")+COUNTIF(AG8:AG15,"A")</f>
        <v/>
      </c>
      <c r="AH16" s="6" t="n"/>
    </row>
    <row r="17">
      <c r="A17" s="8" t="inlineStr">
        <is>
          <t>Pharmaciens ce jour</t>
        </is>
      </c>
      <c r="B17" s="6" t="n"/>
      <c r="C17" s="9">
        <f>COUNTIFS($B$8:$B$15,"Pharmacien*",C8:C15,"J")+COUNTIFS($B$8:$B$15,"Pharmacien*",C8:C15,"M")+COUNTIFS($B$8:$B$15,"Pharmacien*",C8:C15,"A")</f>
        <v/>
      </c>
      <c r="D17" s="9">
        <f>COUNTIFS($B$8:$B$15,"Pharmacien*",D8:D15,"J")+COUNTIFS($B$8:$B$15,"Pharmacien*",D8:D15,"M")+COUNTIFS($B$8:$B$15,"Pharmacien*",D8:D15,"A")</f>
        <v/>
      </c>
      <c r="E17" s="9">
        <f>COUNTIFS($B$8:$B$15,"Pharmacien*",E8:E15,"J")+COUNTIFS($B$8:$B$15,"Pharmacien*",E8:E15,"M")+COUNTIFS($B$8:$B$15,"Pharmacien*",E8:E15,"A")</f>
        <v/>
      </c>
      <c r="F17" s="9">
        <f>COUNTIFS($B$8:$B$15,"Pharmacien*",F8:F15,"J")+COUNTIFS($B$8:$B$15,"Pharmacien*",F8:F15,"M")+COUNTIFS($B$8:$B$15,"Pharmacien*",F8:F15,"A")</f>
        <v/>
      </c>
      <c r="G17" s="9">
        <f>COUNTIFS($B$8:$B$15,"Pharmacien*",G8:G15,"J")+COUNTIFS($B$8:$B$15,"Pharmacien*",G8:G15,"M")+COUNTIFS($B$8:$B$15,"Pharmacien*",G8:G15,"A")</f>
        <v/>
      </c>
      <c r="H17" s="9">
        <f>COUNTIFS($B$8:$B$15,"Pharmacien*",H8:H15,"J")+COUNTIFS($B$8:$B$15,"Pharmacien*",H8:H15,"M")+COUNTIFS($B$8:$B$15,"Pharmacien*",H8:H15,"A")</f>
        <v/>
      </c>
      <c r="I17" s="9">
        <f>COUNTIFS($B$8:$B$15,"Pharmacien*",I8:I15,"J")+COUNTIFS($B$8:$B$15,"Pharmacien*",I8:I15,"M")+COUNTIFS($B$8:$B$15,"Pharmacien*",I8:I15,"A")</f>
        <v/>
      </c>
      <c r="J17" s="9">
        <f>COUNTIFS($B$8:$B$15,"Pharmacien*",J8:J15,"J")+COUNTIFS($B$8:$B$15,"Pharmacien*",J8:J15,"M")+COUNTIFS($B$8:$B$15,"Pharmacien*",J8:J15,"A")</f>
        <v/>
      </c>
      <c r="K17" s="9">
        <f>COUNTIFS($B$8:$B$15,"Pharmacien*",K8:K15,"J")+COUNTIFS($B$8:$B$15,"Pharmacien*",K8:K15,"M")+COUNTIFS($B$8:$B$15,"Pharmacien*",K8:K15,"A")</f>
        <v/>
      </c>
      <c r="L17" s="9">
        <f>COUNTIFS($B$8:$B$15,"Pharmacien*",L8:L15,"J")+COUNTIFS($B$8:$B$15,"Pharmacien*",L8:L15,"M")+COUNTIFS($B$8:$B$15,"Pharmacien*",L8:L15,"A")</f>
        <v/>
      </c>
      <c r="M17" s="9">
        <f>COUNTIFS($B$8:$B$15,"Pharmacien*",M8:M15,"J")+COUNTIFS($B$8:$B$15,"Pharmacien*",M8:M15,"M")+COUNTIFS($B$8:$B$15,"Pharmacien*",M8:M15,"A")</f>
        <v/>
      </c>
      <c r="N17" s="9">
        <f>COUNTIFS($B$8:$B$15,"Pharmacien*",N8:N15,"J")+COUNTIFS($B$8:$B$15,"Pharmacien*",N8:N15,"M")+COUNTIFS($B$8:$B$15,"Pharmacien*",N8:N15,"A")</f>
        <v/>
      </c>
      <c r="O17" s="9">
        <f>COUNTIFS($B$8:$B$15,"Pharmacien*",O8:O15,"J")+COUNTIFS($B$8:$B$15,"Pharmacien*",O8:O15,"M")+COUNTIFS($B$8:$B$15,"Pharmacien*",O8:O15,"A")</f>
        <v/>
      </c>
      <c r="P17" s="9">
        <f>COUNTIFS($B$8:$B$15,"Pharmacien*",P8:P15,"J")+COUNTIFS($B$8:$B$15,"Pharmacien*",P8:P15,"M")+COUNTIFS($B$8:$B$15,"Pharmacien*",P8:P15,"A")</f>
        <v/>
      </c>
      <c r="Q17" s="9">
        <f>COUNTIFS($B$8:$B$15,"Pharmacien*",Q8:Q15,"J")+COUNTIFS($B$8:$B$15,"Pharmacien*",Q8:Q15,"M")+COUNTIFS($B$8:$B$15,"Pharmacien*",Q8:Q15,"A")</f>
        <v/>
      </c>
      <c r="R17" s="9">
        <f>COUNTIFS($B$8:$B$15,"Pharmacien*",R8:R15,"J")+COUNTIFS($B$8:$B$15,"Pharmacien*",R8:R15,"M")+COUNTIFS($B$8:$B$15,"Pharmacien*",R8:R15,"A")</f>
        <v/>
      </c>
      <c r="S17" s="9">
        <f>COUNTIFS($B$8:$B$15,"Pharmacien*",S8:S15,"J")+COUNTIFS($B$8:$B$15,"Pharmacien*",S8:S15,"M")+COUNTIFS($B$8:$B$15,"Pharmacien*",S8:S15,"A")</f>
        <v/>
      </c>
      <c r="T17" s="9">
        <f>COUNTIFS($B$8:$B$15,"Pharmacien*",T8:T15,"J")+COUNTIFS($B$8:$B$15,"Pharmacien*",T8:T15,"M")+COUNTIFS($B$8:$B$15,"Pharmacien*",T8:T15,"A")</f>
        <v/>
      </c>
      <c r="U17" s="9">
        <f>COUNTIFS($B$8:$B$15,"Pharmacien*",U8:U15,"J")+COUNTIFS($B$8:$B$15,"Pharmacien*",U8:U15,"M")+COUNTIFS($B$8:$B$15,"Pharmacien*",U8:U15,"A")</f>
        <v/>
      </c>
      <c r="V17" s="9">
        <f>COUNTIFS($B$8:$B$15,"Pharmacien*",V8:V15,"J")+COUNTIFS($B$8:$B$15,"Pharmacien*",V8:V15,"M")+COUNTIFS($B$8:$B$15,"Pharmacien*",V8:V15,"A")</f>
        <v/>
      </c>
      <c r="W17" s="9">
        <f>COUNTIFS($B$8:$B$15,"Pharmacien*",W8:W15,"J")+COUNTIFS($B$8:$B$15,"Pharmacien*",W8:W15,"M")+COUNTIFS($B$8:$B$15,"Pharmacien*",W8:W15,"A")</f>
        <v/>
      </c>
      <c r="X17" s="9">
        <f>COUNTIFS($B$8:$B$15,"Pharmacien*",X8:X15,"J")+COUNTIFS($B$8:$B$15,"Pharmacien*",X8:X15,"M")+COUNTIFS($B$8:$B$15,"Pharmacien*",X8:X15,"A")</f>
        <v/>
      </c>
      <c r="Y17" s="9">
        <f>COUNTIFS($B$8:$B$15,"Pharmacien*",Y8:Y15,"J")+COUNTIFS($B$8:$B$15,"Pharmacien*",Y8:Y15,"M")+COUNTIFS($B$8:$B$15,"Pharmacien*",Y8:Y15,"A")</f>
        <v/>
      </c>
      <c r="Z17" s="9">
        <f>COUNTIFS($B$8:$B$15,"Pharmacien*",Z8:Z15,"J")+COUNTIFS($B$8:$B$15,"Pharmacien*",Z8:Z15,"M")+COUNTIFS($B$8:$B$15,"Pharmacien*",Z8:Z15,"A")</f>
        <v/>
      </c>
      <c r="AA17" s="9">
        <f>COUNTIFS($B$8:$B$15,"Pharmacien*",AA8:AA15,"J")+COUNTIFS($B$8:$B$15,"Pharmacien*",AA8:AA15,"M")+COUNTIFS($B$8:$B$15,"Pharmacien*",AA8:AA15,"A")</f>
        <v/>
      </c>
      <c r="AB17" s="9">
        <f>COUNTIFS($B$8:$B$15,"Pharmacien*",AB8:AB15,"J")+COUNTIFS($B$8:$B$15,"Pharmacien*",AB8:AB15,"M")+COUNTIFS($B$8:$B$15,"Pharmacien*",AB8:AB15,"A")</f>
        <v/>
      </c>
      <c r="AC17" s="9">
        <f>COUNTIFS($B$8:$B$15,"Pharmacien*",AC8:AC15,"J")+COUNTIFS($B$8:$B$15,"Pharmacien*",AC8:AC15,"M")+COUNTIFS($B$8:$B$15,"Pharmacien*",AC8:AC15,"A")</f>
        <v/>
      </c>
      <c r="AD17" s="9">
        <f>COUNTIFS($B$8:$B$15,"Pharmacien*",AD8:AD15,"J")+COUNTIFS($B$8:$B$15,"Pharmacien*",AD8:AD15,"M")+COUNTIFS($B$8:$B$15,"Pharmacien*",AD8:AD15,"A")</f>
        <v/>
      </c>
      <c r="AE17" s="9">
        <f>COUNTIFS($B$8:$B$15,"Pharmacien*",AE8:AE15,"J")+COUNTIFS($B$8:$B$15,"Pharmacien*",AE8:AE15,"M")+COUNTIFS($B$8:$B$15,"Pharmacien*",AE8:AE15,"A")</f>
        <v/>
      </c>
      <c r="AF17" s="9">
        <f>COUNTIFS($B$8:$B$15,"Pharmacien*",AF8:AF15,"J")+COUNTIFS($B$8:$B$15,"Pharmacien*",AF8:AF15,"M")+COUNTIFS($B$8:$B$15,"Pharmacien*",AF8:AF15,"A")</f>
        <v/>
      </c>
      <c r="AG17" s="9">
        <f>COUNTIFS($B$8:$B$15,"Pharmacien*",AG8:AG15,"J")+COUNTIFS($B$8:$B$15,"Pharmacien*",AG8:AG15,"M")+COUNTIFS($B$8:$B$15,"Pharmacien*",AG8:AG15,"A")</f>
        <v/>
      </c>
      <c r="AH17" s="6" t="n"/>
    </row>
    <row r="19">
      <c r="A19" s="11" t="inlineStr">
        <is>
          <t>Lecture :</t>
        </is>
      </c>
    </row>
    <row r="20">
      <c r="A20" s="12" t="inlineStr">
        <is>
          <t>Une case ambre sur la ligne « Pharmaciens ce jour » signale un jour où des salariés travaillent sans pharmacien noté.</t>
        </is>
      </c>
    </row>
    <row r="21">
      <c r="A21" s="12" t="inlineStr">
        <is>
          <t>Pour les heures exactes de chacun, utilisez le modèle « Planning d'équipe » ou la feuille d'heures du salarié.</t>
        </is>
      </c>
    </row>
    <row r="22">
      <c r="A22" s="12" t="inlineStr">
        <is>
          <t>Ce modèle n'est pas un conseil juridique : un accord d'entreprise ou le contrat de travail peut prévoir d'autres règles.</t>
        </is>
      </c>
    </row>
    <row r="23">
      <c r="A23" s="11" t="inlineStr">
        <is>
          <t>Le même planning, sans tableur : www.officiplan.com</t>
        </is>
      </c>
    </row>
  </sheetData>
  <mergeCells count="2">
    <mergeCell ref="A2:AH2"/>
    <mergeCell ref="A1:AH1"/>
  </mergeCells>
  <conditionalFormatting sqref="C17:AG17">
    <cfRule type="expression" priority="1" dxfId="0">
      <formula>AND(C16&gt;0,C17=0)</formula>
    </cfRule>
  </conditionalFormatting>
  <dataValidations count="1">
    <dataValidation sqref="C8 C9 C10 C11 C12 C13 C14 C15 D8 D9 D10 D11 D12 D13 D14 D15 E8 E9 E10 E11 E12 E13 E14 E15 F8 F9 F10 F11 F12 F13 F14 F15 G8 G9 G10 G11 G12 G13 G14 G15 H8 H9 H10 H11 H12 H13 H14 H15 I8 I9 I10 I11 I12 I13 I14 I15 J8 J9 J10 J11 J12 J13 J14 J15 K8 K9 K10 K11 K12 K13 K14 K15 L8 L9 L10 L11 L12 L13 L14 L15 M8 M9 M10 M11 M12 M13 M14 M15 N8 N9 N10 N11 N12 N13 N14 N15 O8 O9 O10 O11 O12 O13 O14 O15 P8 P9 P10 P11 P12 P13 P14 P15 Q8 Q9 Q10 Q11 Q12 Q13 Q14 Q15 R8 R9 R10 R11 R12 R13 R14 R15 S8 S9 S10 S11 S12 S13 S14 S15 T8 T9 T10 T11 T12 T13 T14 T15 U8 U9 U10 U11 U12 U13 U14 U15 V8 V9 V10 V11 V12 V13 V14 V15 W8 W9 W10 W11 W12 W13 W14 W15 X8 X9 X10 X11 X12 X13 X14 X15 Y8 Y9 Y10 Y11 Y12 Y13 Y14 Y15 Z8 Z9 Z10 Z11 Z12 Z13 Z14 Z15 AA8 AA9 AA10 AA11 AA12 AA13 AA14 AA15 AB8 AB9 AB10 AB11 AB12 AB13 AB14 AB15 AC8 AC9 AC10 AC11 AC12 AC13 AC14 AC15 AD8 AD9 AD10 AD11 AD12 AD13 AD14 AD15 AE8 AE9 AE10 AE11 AE12 AE13 AE14 AE15 AF8 AF9 AF10 AF11 AF12 AF13 AF14 AF15 AG8 AG9 AG10 AG11 AG12 AG13 AG14 AG15" showDropDown="0" showInputMessage="0" showErrorMessage="0" allowBlank="1" type="list">
      <formula1>"J,M,A,R,C"</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Officiplan</dc:creator>
  <dcterms:created xmlns:dcterms="http://purl.org/dc/terms/" xmlns:xsi="http://www.w3.org/2001/XMLSchema-instance" xsi:type="dcterms:W3CDTF">2026-10-26T12:00:00Z</dcterms:created>
  <dcterms:modified xmlns:dcterms="http://purl.org/dc/terms/" xmlns:xsi="http://www.w3.org/2001/XMLSchema-instance" xsi:type="dcterms:W3CDTF">2026-10-26T13:58:39Z</dcterms:modified>
  <cp:lastModifiedBy>Officiplan</cp:lastModifiedBy>
</cp:coreProperties>
</file>